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1cf\AC\Temp\"/>
    </mc:Choice>
  </mc:AlternateContent>
  <xr:revisionPtr revIDLastSave="0" documentId="8_{60155013-FB41-EA4A-8421-4779E02DA728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35кВ и ниже" sheetId="11" r:id="rId1"/>
    <sheet name="Лист1" sheetId="12" r:id="rId2"/>
  </sheets>
  <externalReferences>
    <externalReference r:id="rId3"/>
    <externalReference r:id="rId4"/>
    <externalReference r:id="rId5"/>
    <externalReference r:id="rId6"/>
  </externalReferences>
  <definedNames>
    <definedName name="fil">[1]Титульный!$G$22</definedName>
    <definedName name="org">[1]Титульный!$G$20</definedName>
    <definedName name="_xlnm.Print_Area" localSheetId="0">'35кВ и ниже'!$A$1:$D$19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1" l="1"/>
  <c r="H8" i="11"/>
  <c r="K7" i="11"/>
  <c r="L7" i="11"/>
  <c r="H7" i="11"/>
  <c r="H9" i="11"/>
  <c r="D10" i="11"/>
  <c r="D12" i="11"/>
  <c r="O7" i="11"/>
  <c r="Q7" i="11"/>
  <c r="R7" i="11"/>
  <c r="R9" i="11"/>
  <c r="J9" i="11"/>
  <c r="D6" i="11"/>
  <c r="S7" i="11"/>
  <c r="S9" i="11"/>
  <c r="M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Лариса</author>
  </authors>
  <commentList>
    <comment ref="D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Лариса:</t>
        </r>
        <r>
          <rPr>
            <sz val="9"/>
            <color indexed="81"/>
            <rFont val="Tahoma"/>
            <family val="2"/>
            <charset val="204"/>
          </rPr>
          <t xml:space="preserve">
Ввиду изношенности сетей</t>
        </r>
      </text>
    </comment>
  </commentList>
</comments>
</file>

<file path=xl/sharedStrings.xml><?xml version="1.0" encoding="utf-8"?>
<sst xmlns="http://schemas.openxmlformats.org/spreadsheetml/2006/main" count="51" uniqueCount="40">
  <si>
    <t>№ п/п</t>
  </si>
  <si>
    <t>Наименование показателя</t>
  </si>
  <si>
    <t>Значение</t>
  </si>
  <si>
    <t>Ед. изм.</t>
  </si>
  <si>
    <t>МВт</t>
  </si>
  <si>
    <t>СНII</t>
  </si>
  <si>
    <t>НН</t>
  </si>
  <si>
    <t>величина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</si>
  <si>
    <t>Сроки публикования</t>
  </si>
  <si>
    <t>Заявленная мощность</t>
  </si>
  <si>
    <t>Максимальная мощность</t>
  </si>
  <si>
    <t>Резервируемая мощность</t>
  </si>
  <si>
    <t>СНI</t>
  </si>
  <si>
    <t>ВН</t>
  </si>
  <si>
    <t>СН1</t>
  </si>
  <si>
    <t>СН2</t>
  </si>
  <si>
    <t>Форма 46-ээ</t>
  </si>
  <si>
    <r>
      <t>наличие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</t>
    </r>
    <r>
      <rPr>
        <b/>
        <sz val="9"/>
        <rFont val="Tahoma"/>
        <family val="2"/>
        <charset val="204"/>
      </rPr>
      <t xml:space="preserve"> 35 кВ и ниже</t>
    </r>
  </si>
  <si>
    <t>Присоединенная трансформаторная мощность</t>
  </si>
  <si>
    <t>Уровень напряжения трансформатора</t>
  </si>
  <si>
    <t>cos f</t>
  </si>
  <si>
    <t>с учетом cosf</t>
  </si>
  <si>
    <t>Используемая мощность</t>
  </si>
  <si>
    <t>Наличие свободной для тех.прис. Мощности</t>
  </si>
  <si>
    <t>Итого:</t>
  </si>
  <si>
    <t>ежеквартально</t>
  </si>
  <si>
    <t xml:space="preserve">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выше;
</t>
  </si>
  <si>
    <t>нет сетей 35кВ и выше</t>
  </si>
  <si>
    <t>п. 8(1) 861 Постановлен. "Резервируемая максимальная мощность определяется как разность между максимальной мощностью энергопринимающих устройств потребителя и мощностью, использованной в соответствующем расчетном периоде для определения размера обязательств потребителя по оплате услуг по передаче электрической энергии в соответствии с пунктом 15(1) настоящих Правил. В случае отсутствия данных о почасовых объемах потребления электрической энергии резервируемая максимальная мощность рассчитывается исходя из результатов проведения контрольных замеров и иной имеющейся информации."</t>
  </si>
  <si>
    <t>Резервируемая мощность=максимальная - максимальная из почасовок</t>
  </si>
  <si>
    <t>за январь 2018г -</t>
  </si>
  <si>
    <t>из почасовки</t>
  </si>
  <si>
    <t>Контрольные замеры 21.12.2017</t>
  </si>
  <si>
    <t>п.19 пп.г абз.7 (выше 35кВ)</t>
  </si>
  <si>
    <t>п.19 пп.г абз.8 (ниже 35кВ)</t>
  </si>
  <si>
    <t>п.19 пп.е</t>
  </si>
  <si>
    <r>
      <t xml:space="preserve">*29. Информация, указанная в абзацах шестом - восьмом подпункта "г" и подпункте "е" пункта 19 настоящего документа, подлежит опубликованию на официальном сайте сетевой организации или ином официальном сайте в сети "Интернет", определяемом Правительством Российской Федерации, </t>
    </r>
    <r>
      <rPr>
        <b/>
        <sz val="10"/>
        <rFont val="Arial Cyr"/>
        <charset val="204"/>
      </rPr>
      <t>ежеквартально</t>
    </r>
    <r>
      <rPr>
        <sz val="10"/>
        <rFont val="Arial Cyr"/>
        <charset val="204"/>
      </rPr>
      <t>.</t>
    </r>
  </si>
  <si>
    <t>Главный энергетик-нач.РЭЦ</t>
  </si>
  <si>
    <t>Е.А. Курносов</t>
  </si>
  <si>
    <t>ОАО "Авиакор-авиационный завод" за 9 месяцев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</si>
</sst>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_);[Red]\(&quot;$&quot;#,##0\)"/>
    <numFmt numFmtId="165" formatCode="_-* #,##0_р_._-;\-* #,##0_р_._-;_-* &quot;-&quot;_р_._-;_-@_-"/>
    <numFmt numFmtId="166" formatCode="_-* #,##0.00_р_._-;\-* #,##0.00_р_._-;_-* &quot;-&quot;??_р_._-;_-@_-"/>
    <numFmt numFmtId="167" formatCode="#\."/>
    <numFmt numFmtId="168" formatCode="#.##0\.00"/>
    <numFmt numFmtId="169" formatCode="#\.00"/>
    <numFmt numFmtId="170" formatCode="\$#\.00"/>
    <numFmt numFmtId="172" formatCode="_-* #,##0.00[$€-1]_-;\-* #,##0.00[$€-1]_-;_-* &quot;-&quot;??[$€-1]_-"/>
    <numFmt numFmtId="173" formatCode="0.0"/>
    <numFmt numFmtId="174" formatCode="General_)"/>
    <numFmt numFmtId="175" formatCode="#,##0.000"/>
    <numFmt numFmtId="176" formatCode="%#\.00"/>
    <numFmt numFmtId="177" formatCode="#,##0.0"/>
    <numFmt numFmtId="178" formatCode="#,##0.0000"/>
  </numFmts>
  <fonts count="5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name val="Times New Roman Cyr"/>
      <family val="1"/>
      <charset val="204"/>
    </font>
    <font>
      <sz val="10"/>
      <name val="NTHarmonica"/>
    </font>
    <font>
      <b/>
      <sz val="9"/>
      <color indexed="22"/>
      <name val="Tahoma"/>
      <family val="2"/>
      <charset val="204"/>
    </font>
    <font>
      <sz val="9"/>
      <color indexed="63"/>
      <name val="Tahoma"/>
      <family val="2"/>
      <charset val="204"/>
    </font>
    <font>
      <sz val="11"/>
      <color indexed="8"/>
      <name val="Times New Roman"/>
      <family val="1"/>
      <charset val="204"/>
    </font>
    <font>
      <sz val="10.5"/>
      <name val="Verdan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8"/>
      <name val="Arial Cyr"/>
      <charset val="204"/>
    </font>
    <font>
      <sz val="18"/>
      <color rgb="FFFF0000"/>
      <name val="Arial Cyr"/>
      <charset val="204"/>
    </font>
    <font>
      <sz val="10"/>
      <color rgb="FFFF0000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4" fillId="0" borderId="0">
      <protection locked="0"/>
    </xf>
    <xf numFmtId="169" fontId="4" fillId="0" borderId="0">
      <protection locked="0"/>
    </xf>
    <xf numFmtId="168" fontId="4" fillId="0" borderId="0">
      <protection locked="0"/>
    </xf>
    <xf numFmtId="169" fontId="4" fillId="0" borderId="0">
      <protection locked="0"/>
    </xf>
    <xf numFmtId="170" fontId="4" fillId="0" borderId="0">
      <protection locked="0"/>
    </xf>
    <xf numFmtId="167" fontId="4" fillId="0" borderId="1">
      <protection locked="0"/>
    </xf>
    <xf numFmtId="167" fontId="5" fillId="0" borderId="0">
      <protection locked="0"/>
    </xf>
    <xf numFmtId="167" fontId="5" fillId="0" borderId="0">
      <protection locked="0"/>
    </xf>
    <xf numFmtId="167" fontId="4" fillId="0" borderId="1">
      <protection locked="0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3" fontId="15" fillId="0" borderId="0" applyFill="0" applyBorder="0" applyAlignment="0" applyProtection="0"/>
    <xf numFmtId="173" fontId="16" fillId="0" borderId="0" applyFill="0" applyBorder="0" applyAlignment="0" applyProtection="0"/>
    <xf numFmtId="173" fontId="17" fillId="0" borderId="0" applyFill="0" applyBorder="0" applyAlignment="0" applyProtection="0"/>
    <xf numFmtId="173" fontId="18" fillId="0" borderId="0" applyFill="0" applyBorder="0" applyAlignment="0" applyProtection="0"/>
    <xf numFmtId="173" fontId="19" fillId="0" borderId="0" applyFill="0" applyBorder="0" applyAlignment="0" applyProtection="0"/>
    <xf numFmtId="173" fontId="20" fillId="0" borderId="0" applyFill="0" applyBorder="0" applyAlignment="0" applyProtection="0"/>
    <xf numFmtId="173" fontId="21" fillId="0" borderId="0" applyFill="0" applyBorder="0" applyAlignment="0" applyProtection="0"/>
    <xf numFmtId="0" fontId="22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2" applyNumberFormat="0" applyAlignment="0" applyProtection="0"/>
    <xf numFmtId="0" fontId="27" fillId="0" borderId="7" applyNumberFormat="0" applyFill="0" applyAlignment="0" applyProtection="0"/>
    <xf numFmtId="0" fontId="28" fillId="22" borderId="0" applyNumberFormat="0" applyBorder="0" applyAlignment="0" applyProtection="0"/>
    <xf numFmtId="0" fontId="1" fillId="0" borderId="0"/>
    <xf numFmtId="0" fontId="30" fillId="0" borderId="0"/>
    <xf numFmtId="0" fontId="2" fillId="0" borderId="0"/>
    <xf numFmtId="0" fontId="31" fillId="23" borderId="8" applyNumberFormat="0" applyFont="0" applyAlignment="0" applyProtection="0"/>
    <xf numFmtId="0" fontId="32" fillId="20" borderId="9" applyNumberFormat="0" applyAlignment="0" applyProtection="0"/>
    <xf numFmtId="0" fontId="33" fillId="0" borderId="0" applyNumberFormat="0">
      <alignment horizontal="left"/>
    </xf>
    <xf numFmtId="0" fontId="2" fillId="0" borderId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174" fontId="37" fillId="0" borderId="11">
      <protection locked="0"/>
    </xf>
    <xf numFmtId="0" fontId="26" fillId="7" borderId="2" applyNumberFormat="0" applyAlignment="0" applyProtection="0"/>
    <xf numFmtId="0" fontId="32" fillId="20" borderId="9" applyNumberFormat="0" applyAlignment="0" applyProtection="0"/>
    <xf numFmtId="0" fontId="9" fillId="20" borderId="2" applyNumberFormat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9" fillId="0" borderId="0" applyBorder="0">
      <alignment horizontal="center" vertical="center" wrapText="1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2" applyBorder="0">
      <alignment horizontal="center" vertical="center" wrapText="1"/>
    </xf>
    <xf numFmtId="174" fontId="43" fillId="24" borderId="11"/>
    <xf numFmtId="4" fontId="31" fillId="25" borderId="13" applyBorder="0">
      <alignment horizontal="right"/>
    </xf>
    <xf numFmtId="0" fontId="35" fillId="0" borderId="10" applyNumberFormat="0" applyFill="0" applyAlignment="0" applyProtection="0"/>
    <xf numFmtId="0" fontId="29" fillId="0" borderId="1" applyNumberFormat="0" applyFill="0" applyAlignment="0" applyProtection="0"/>
    <xf numFmtId="0" fontId="10" fillId="21" borderId="3" applyNumberFormat="0" applyAlignment="0" applyProtection="0"/>
    <xf numFmtId="0" fontId="41" fillId="0" borderId="0">
      <alignment horizontal="center" vertical="top" wrapText="1"/>
    </xf>
    <xf numFmtId="0" fontId="45" fillId="0" borderId="0">
      <alignment horizontal="centerContinuous" vertical="center" wrapText="1"/>
    </xf>
    <xf numFmtId="0" fontId="29" fillId="26" borderId="0" applyFill="0">
      <alignment wrapText="1"/>
    </xf>
    <xf numFmtId="0" fontId="29" fillId="26" borderId="0" applyFill="0">
      <alignment wrapText="1"/>
    </xf>
    <xf numFmtId="0" fontId="29" fillId="26" borderId="0" applyFill="0">
      <alignment wrapText="1"/>
    </xf>
    <xf numFmtId="0" fontId="29" fillId="26" borderId="0" applyFill="0">
      <alignment wrapText="1"/>
    </xf>
    <xf numFmtId="0" fontId="29" fillId="26" borderId="0" applyFill="0">
      <alignment wrapText="1"/>
    </xf>
    <xf numFmtId="0" fontId="44" fillId="26" borderId="0" applyFill="0">
      <alignment wrapText="1"/>
    </xf>
    <xf numFmtId="175" fontId="46" fillId="26" borderId="13">
      <alignment wrapText="1"/>
    </xf>
    <xf numFmtId="0" fontId="34" fillId="0" borderId="0" applyNumberFormat="0" applyFill="0" applyBorder="0" applyAlignment="0" applyProtection="0"/>
    <xf numFmtId="0" fontId="28" fillId="22" borderId="0" applyNumberFormat="0" applyBorder="0" applyAlignment="0" applyProtection="0"/>
    <xf numFmtId="49" fontId="31" fillId="0" borderId="0" applyBorder="0">
      <alignment vertical="top"/>
    </xf>
    <xf numFmtId="0" fontId="6" fillId="0" borderId="0"/>
    <xf numFmtId="0" fontId="1" fillId="0" borderId="0"/>
    <xf numFmtId="0" fontId="8" fillId="3" borderId="0" applyNumberFormat="0" applyBorder="0" applyAlignment="0" applyProtection="0"/>
    <xf numFmtId="173" fontId="47" fillId="25" borderId="14" applyNumberFormat="0" applyBorder="0" applyAlignment="0">
      <alignment vertical="center"/>
      <protection locked="0"/>
    </xf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27" fillId="0" borderId="7" applyNumberFormat="0" applyFill="0" applyAlignment="0" applyProtection="0"/>
    <xf numFmtId="0" fontId="2" fillId="0" borderId="0"/>
    <xf numFmtId="173" fontId="29" fillId="0" borderId="0" applyFill="0" applyBorder="0" applyAlignment="0" applyProtection="0"/>
    <xf numFmtId="0" fontId="36" fillId="0" borderId="0" applyNumberFormat="0" applyFill="0" applyBorder="0" applyAlignment="0" applyProtection="0"/>
    <xf numFmtId="49" fontId="29" fillId="0" borderId="0">
      <alignment horizontal="center"/>
    </xf>
    <xf numFmtId="165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2" fontId="29" fillId="0" borderId="0" applyFill="0" applyBorder="0" applyAlignment="0" applyProtection="0"/>
    <xf numFmtId="166" fontId="6" fillId="0" borderId="0" applyFont="0" applyFill="0" applyBorder="0" applyAlignment="0" applyProtection="0"/>
    <xf numFmtId="4" fontId="31" fillId="26" borderId="0" applyBorder="0">
      <alignment horizontal="right"/>
    </xf>
    <xf numFmtId="4" fontId="31" fillId="27" borderId="15" applyBorder="0">
      <alignment horizontal="right"/>
    </xf>
    <xf numFmtId="4" fontId="31" fillId="26" borderId="13" applyFont="0" applyBorder="0">
      <alignment horizontal="right"/>
    </xf>
    <xf numFmtId="0" fontId="22" fillId="4" borderId="0" applyNumberFormat="0" applyBorder="0" applyAlignment="0" applyProtection="0"/>
    <xf numFmtId="176" fontId="4" fillId="0" borderId="0">
      <protection locked="0"/>
    </xf>
  </cellStyleXfs>
  <cellXfs count="42">
    <xf numFmtId="0" fontId="0" fillId="0" borderId="0" xfId="0"/>
    <xf numFmtId="0" fontId="31" fillId="28" borderId="13" xfId="0" applyFont="1" applyFill="1" applyBorder="1" applyAlignment="1" applyProtection="1">
      <alignment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/>
    <xf numFmtId="49" fontId="50" fillId="0" borderId="13" xfId="110" applyFont="1" applyBorder="1" applyAlignment="1">
      <alignment vertical="center" wrapText="1"/>
    </xf>
    <xf numFmtId="49" fontId="50" fillId="0" borderId="13" xfId="110" applyFont="1" applyBorder="1" applyAlignment="1">
      <alignment horizontal="center" vertical="center" wrapText="1"/>
    </xf>
    <xf numFmtId="178" fontId="50" fillId="26" borderId="13" xfId="110" applyNumberFormat="1" applyFont="1" applyFill="1" applyBorder="1" applyAlignment="1" applyProtection="1">
      <alignment horizontal="right" vertical="center"/>
    </xf>
    <xf numFmtId="178" fontId="50" fillId="25" borderId="13" xfId="110" applyNumberFormat="1" applyFont="1" applyFill="1" applyBorder="1" applyAlignment="1" applyProtection="1">
      <alignment horizontal="right" vertical="center"/>
      <protection locked="0"/>
    </xf>
    <xf numFmtId="0" fontId="51" fillId="0" borderId="13" xfId="111" applyFont="1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/>
    <xf numFmtId="173" fontId="0" fillId="0" borderId="13" xfId="0" applyNumberFormat="1" applyBorder="1"/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center" wrapText="1"/>
    </xf>
    <xf numFmtId="0" fontId="49" fillId="28" borderId="13" xfId="0" applyFont="1" applyFill="1" applyBorder="1" applyAlignment="1" applyProtection="1">
      <alignment horizontal="center" vertical="center" wrapText="1"/>
    </xf>
    <xf numFmtId="0" fontId="31" fillId="28" borderId="13" xfId="0" applyFont="1" applyFill="1" applyBorder="1" applyAlignment="1" applyProtection="1">
      <alignment horizontal="center" vertical="center" wrapText="1"/>
    </xf>
    <xf numFmtId="0" fontId="0" fillId="0" borderId="13" xfId="0" applyNumberFormat="1" applyBorder="1" applyAlignment="1">
      <alignment vertical="center" wrapText="1"/>
    </xf>
    <xf numFmtId="175" fontId="31" fillId="25" borderId="13" xfId="0" applyNumberFormat="1" applyFont="1" applyFill="1" applyBorder="1" applyAlignment="1" applyProtection="1">
      <alignment horizontal="center" vertical="center"/>
      <protection locked="0"/>
    </xf>
    <xf numFmtId="177" fontId="31" fillId="2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8" fillId="0" borderId="0" xfId="83" applyAlignment="1" applyProtection="1"/>
    <xf numFmtId="0" fontId="31" fillId="28" borderId="13" xfId="0" applyFont="1" applyFill="1" applyBorder="1" applyAlignment="1" applyProtection="1">
      <alignment horizontal="left" vertical="center" wrapText="1"/>
    </xf>
    <xf numFmtId="3" fontId="31" fillId="25" borderId="13" xfId="0" applyNumberFormat="1" applyFont="1" applyFill="1" applyBorder="1" applyAlignment="1" applyProtection="1">
      <alignment horizontal="center" vertical="center" wrapText="1"/>
      <protection locked="0"/>
    </xf>
    <xf numFmtId="2" fontId="51" fillId="0" borderId="13" xfId="111" applyNumberFormat="1" applyFont="1" applyBorder="1"/>
    <xf numFmtId="178" fontId="0" fillId="0" borderId="13" xfId="0" applyNumberFormat="1" applyBorder="1"/>
    <xf numFmtId="0" fontId="0" fillId="0" borderId="0" xfId="0" applyBorder="1"/>
    <xf numFmtId="49" fontId="50" fillId="0" borderId="0" xfId="110" applyFont="1" applyFill="1" applyBorder="1" applyAlignment="1">
      <alignment vertical="center" wrapText="1"/>
    </xf>
    <xf numFmtId="0" fontId="0" fillId="0" borderId="0" xfId="0" applyAlignment="1">
      <alignment vertical="center"/>
    </xf>
    <xf numFmtId="178" fontId="0" fillId="0" borderId="0" xfId="0" applyNumberFormat="1"/>
    <xf numFmtId="3" fontId="31" fillId="2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56" fillId="0" borderId="0" xfId="0" applyFont="1" applyFill="1"/>
    <xf numFmtId="0" fontId="55" fillId="0" borderId="0" xfId="0" applyFont="1" applyFill="1"/>
    <xf numFmtId="0" fontId="57" fillId="0" borderId="0" xfId="0" applyFont="1" applyFill="1"/>
    <xf numFmtId="0" fontId="0" fillId="0" borderId="0" xfId="0" applyNumberFormat="1" applyAlignment="1">
      <alignment horizontal="left" vertical="center" wrapText="1"/>
    </xf>
    <xf numFmtId="0" fontId="42" fillId="28" borderId="0" xfId="0" applyFont="1" applyFill="1" applyBorder="1" applyAlignment="1" applyProtection="1">
      <alignment horizontal="center" vertical="center" wrapText="1"/>
    </xf>
    <xf numFmtId="0" fontId="52" fillId="0" borderId="0" xfId="0" applyFont="1" applyAlignment="1">
      <alignment horizontal="center" wrapText="1"/>
    </xf>
    <xf numFmtId="0" fontId="31" fillId="28" borderId="13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/>
    </xf>
  </cellXfs>
  <cellStyles count="135">
    <cellStyle name="_ВО ОП ТЭС-ОТ- 2007" xfId="1" xr:uid="{00000000-0005-0000-0000-000000000000}"/>
    <cellStyle name="_ВФ ОАО ТЭС-ОТ- 2009" xfId="2" xr:uid="{00000000-0005-0000-0000-000001000000}"/>
    <cellStyle name="_Договор аренды ЯЭ с разбивкой" xfId="3" xr:uid="{00000000-0005-0000-0000-000002000000}"/>
    <cellStyle name="_ОТ ИД 2009" xfId="4" xr:uid="{00000000-0005-0000-0000-000003000000}"/>
    <cellStyle name="_экон.форм-т ВО 1 с разбивкой" xfId="5" xr:uid="{00000000-0005-0000-0000-000004000000}"/>
    <cellStyle name="”€ќђќ‘ћ‚›‰" xfId="6" xr:uid="{00000000-0005-0000-0000-000005000000}"/>
    <cellStyle name="”€љ‘€ђћ‚ђќќ›‰" xfId="7" xr:uid="{00000000-0005-0000-0000-000006000000}"/>
    <cellStyle name="”ќђќ‘ћ‚›‰" xfId="8" xr:uid="{00000000-0005-0000-0000-000007000000}"/>
    <cellStyle name="”љ‘ђћ‚ђќќ›‰" xfId="9" xr:uid="{00000000-0005-0000-0000-000008000000}"/>
    <cellStyle name="„…ќ…†ќ›‰" xfId="10" xr:uid="{00000000-0005-0000-0000-000009000000}"/>
    <cellStyle name="€’ћѓћ‚›‰" xfId="11" xr:uid="{00000000-0005-0000-0000-00000A000000}"/>
    <cellStyle name="‡ђѓћ‹ћ‚ћљ1" xfId="12" xr:uid="{00000000-0005-0000-0000-00000B000000}"/>
    <cellStyle name="‡ђѓћ‹ћ‚ћљ2" xfId="13" xr:uid="{00000000-0005-0000-0000-00000C000000}"/>
    <cellStyle name="’ћѓћ‚›‰" xfId="14" xr:uid="{00000000-0005-0000-0000-00000D000000}"/>
    <cellStyle name="20% - Accent1" xfId="15" xr:uid="{00000000-0005-0000-0000-00000E000000}"/>
    <cellStyle name="20% - Accent2" xfId="16" xr:uid="{00000000-0005-0000-0000-00000F000000}"/>
    <cellStyle name="20% - Accent3" xfId="17" xr:uid="{00000000-0005-0000-0000-000010000000}"/>
    <cellStyle name="20% - Accent4" xfId="18" xr:uid="{00000000-0005-0000-0000-000011000000}"/>
    <cellStyle name="20% - Accent5" xfId="19" xr:uid="{00000000-0005-0000-0000-000012000000}"/>
    <cellStyle name="20% - Accent6" xfId="20" xr:uid="{00000000-0005-0000-0000-000013000000}"/>
    <cellStyle name="40% - Accent1" xfId="21" xr:uid="{00000000-0005-0000-0000-000014000000}"/>
    <cellStyle name="40% - Accent2" xfId="22" xr:uid="{00000000-0005-0000-0000-000015000000}"/>
    <cellStyle name="40% - Accent3" xfId="23" xr:uid="{00000000-0005-0000-0000-000016000000}"/>
    <cellStyle name="40% - Accent4" xfId="24" xr:uid="{00000000-0005-0000-0000-000017000000}"/>
    <cellStyle name="40% - Accent5" xfId="25" xr:uid="{00000000-0005-0000-0000-000018000000}"/>
    <cellStyle name="40% - Accent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Accent1" xfId="33" xr:uid="{00000000-0005-0000-0000-000020000000}"/>
    <cellStyle name="Accent2" xfId="34" xr:uid="{00000000-0005-0000-0000-000021000000}"/>
    <cellStyle name="Accent3" xfId="35" xr:uid="{00000000-0005-0000-0000-000022000000}"/>
    <cellStyle name="Accent4" xfId="36" xr:uid="{00000000-0005-0000-0000-000023000000}"/>
    <cellStyle name="Accent5" xfId="37" xr:uid="{00000000-0005-0000-0000-000024000000}"/>
    <cellStyle name="Accent6" xfId="38" xr:uid="{00000000-0005-0000-0000-000025000000}"/>
    <cellStyle name="Bad" xfId="39" xr:uid="{00000000-0005-0000-0000-000026000000}"/>
    <cellStyle name="Calculation" xfId="40" xr:uid="{00000000-0005-0000-0000-000027000000}"/>
    <cellStyle name="Check Cell" xfId="41" xr:uid="{00000000-0005-0000-0000-000028000000}"/>
    <cellStyle name="Currency [0] 2" xfId="42" xr:uid="{00000000-0005-0000-0000-000029000000}"/>
    <cellStyle name="Currency [0] 3" xfId="43" xr:uid="{00000000-0005-0000-0000-00002A000000}"/>
    <cellStyle name="Currency [0] 4" xfId="44" xr:uid="{00000000-0005-0000-0000-00002B000000}"/>
    <cellStyle name="Currency [0] 5" xfId="45" xr:uid="{00000000-0005-0000-0000-00002C000000}"/>
    <cellStyle name="Euro" xfId="46" xr:uid="{00000000-0005-0000-0000-00002D000000}"/>
    <cellStyle name="Explanatory Text" xfId="47" xr:uid="{00000000-0005-0000-0000-00002E000000}"/>
    <cellStyle name="F2" xfId="48" xr:uid="{00000000-0005-0000-0000-00002F000000}"/>
    <cellStyle name="F3" xfId="49" xr:uid="{00000000-0005-0000-0000-000030000000}"/>
    <cellStyle name="F4" xfId="50" xr:uid="{00000000-0005-0000-0000-000031000000}"/>
    <cellStyle name="F5" xfId="51" xr:uid="{00000000-0005-0000-0000-000032000000}"/>
    <cellStyle name="F6" xfId="52" xr:uid="{00000000-0005-0000-0000-000033000000}"/>
    <cellStyle name="F7" xfId="53" xr:uid="{00000000-0005-0000-0000-000034000000}"/>
    <cellStyle name="F8" xfId="54" xr:uid="{00000000-0005-0000-0000-000035000000}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Input" xfId="60" xr:uid="{00000000-0005-0000-0000-00003C000000}"/>
    <cellStyle name="Linked Cell" xfId="61" xr:uid="{00000000-0005-0000-0000-00003D000000}"/>
    <cellStyle name="Neutral" xfId="62" xr:uid="{00000000-0005-0000-0000-00003E000000}"/>
    <cellStyle name="Normal 2" xfId="63" xr:uid="{00000000-0005-0000-0000-000040000000}"/>
    <cellStyle name="Normal1" xfId="64" xr:uid="{00000000-0005-0000-0000-000041000000}"/>
    <cellStyle name="normбlnм_laroux" xfId="65" xr:uid="{00000000-0005-0000-0000-000042000000}"/>
    <cellStyle name="Note" xfId="66" xr:uid="{00000000-0005-0000-0000-000043000000}"/>
    <cellStyle name="Output" xfId="67" xr:uid="{00000000-0005-0000-0000-000044000000}"/>
    <cellStyle name="Price_Body" xfId="68" xr:uid="{00000000-0005-0000-0000-000045000000}"/>
    <cellStyle name="Style 1" xfId="69" xr:uid="{00000000-0005-0000-0000-000046000000}"/>
    <cellStyle name="Title" xfId="70" xr:uid="{00000000-0005-0000-0000-000047000000}"/>
    <cellStyle name="Total" xfId="71" xr:uid="{00000000-0005-0000-0000-000048000000}"/>
    <cellStyle name="Warning Text" xfId="72" xr:uid="{00000000-0005-0000-0000-000049000000}"/>
    <cellStyle name="Акцент1" xfId="73" xr:uid="{00000000-0005-0000-0000-00004A000000}"/>
    <cellStyle name="Акцент2" xfId="74" xr:uid="{00000000-0005-0000-0000-00004B000000}"/>
    <cellStyle name="Акцент3" xfId="75" xr:uid="{00000000-0005-0000-0000-00004C000000}"/>
    <cellStyle name="Акцент4" xfId="76" xr:uid="{00000000-0005-0000-0000-00004D000000}"/>
    <cellStyle name="Акцент5" xfId="77" xr:uid="{00000000-0005-0000-0000-00004E000000}"/>
    <cellStyle name="Акцент6" xfId="78" xr:uid="{00000000-0005-0000-0000-00004F000000}"/>
    <cellStyle name="Беззащитный" xfId="79" xr:uid="{00000000-0005-0000-0000-000050000000}"/>
    <cellStyle name="Ввод " xfId="80" xr:uid="{00000000-0005-0000-0000-000051000000}"/>
    <cellStyle name="Вывод" xfId="81" xr:uid="{00000000-0005-0000-0000-000052000000}"/>
    <cellStyle name="Вычисление" xfId="82" xr:uid="{00000000-0005-0000-0000-000053000000}"/>
    <cellStyle name="Гиперссылка" xfId="83" builtinId="8"/>
    <cellStyle name="Гиперссылка 3" xfId="84" xr:uid="{00000000-0005-0000-0000-000054000000}"/>
    <cellStyle name="ДАТА" xfId="85" xr:uid="{00000000-0005-0000-0000-000055000000}"/>
    <cellStyle name="Заголовок" xfId="86" xr:uid="{00000000-0005-0000-0000-000056000000}"/>
    <cellStyle name="Заголовок 1" xfId="87" xr:uid="{00000000-0005-0000-0000-000057000000}"/>
    <cellStyle name="Заголовок 2" xfId="88" xr:uid="{00000000-0005-0000-0000-000058000000}"/>
    <cellStyle name="Заголовок 3" xfId="89" xr:uid="{00000000-0005-0000-0000-000059000000}"/>
    <cellStyle name="Заголовок 4" xfId="90" xr:uid="{00000000-0005-0000-0000-00005A000000}"/>
    <cellStyle name="ЗАГОЛОВОК1" xfId="91" xr:uid="{00000000-0005-0000-0000-00005B000000}"/>
    <cellStyle name="ЗАГОЛОВОК2" xfId="92" xr:uid="{00000000-0005-0000-0000-00005C000000}"/>
    <cellStyle name="ЗаголовокСтолбца" xfId="93" xr:uid="{00000000-0005-0000-0000-00005D000000}"/>
    <cellStyle name="Защитный" xfId="94" xr:uid="{00000000-0005-0000-0000-00005E000000}"/>
    <cellStyle name="Значение" xfId="95" xr:uid="{00000000-0005-0000-0000-00005F000000}"/>
    <cellStyle name="Итог" xfId="96" xr:uid="{00000000-0005-0000-0000-000060000000}"/>
    <cellStyle name="ИТОГОВЫЙ" xfId="97" xr:uid="{00000000-0005-0000-0000-000061000000}"/>
    <cellStyle name="Контрольная ячейка" xfId="98" xr:uid="{00000000-0005-0000-0000-000062000000}"/>
    <cellStyle name="Мои наименования показателей" xfId="101" xr:uid="{00000000-0005-0000-0000-000065000000}"/>
    <cellStyle name="Мои наименования показателей 2" xfId="102" xr:uid="{00000000-0005-0000-0000-000066000000}"/>
    <cellStyle name="Мои наименования показателей 3" xfId="103" xr:uid="{00000000-0005-0000-0000-000067000000}"/>
    <cellStyle name="Мои наименования показателей 4" xfId="104" xr:uid="{00000000-0005-0000-0000-000068000000}"/>
    <cellStyle name="Мои наименования показателей 5" xfId="105" xr:uid="{00000000-0005-0000-0000-000069000000}"/>
    <cellStyle name="Мои наименования показателей_BALANCE.TBO.1.71" xfId="106" xr:uid="{00000000-0005-0000-0000-00006A000000}"/>
    <cellStyle name="Мой заголовок" xfId="99" xr:uid="{00000000-0005-0000-0000-000063000000}"/>
    <cellStyle name="Мой заголовок листа" xfId="100" xr:uid="{00000000-0005-0000-0000-000064000000}"/>
    <cellStyle name="назв фил" xfId="107" xr:uid="{00000000-0005-0000-0000-00006B000000}"/>
    <cellStyle name="Название" xfId="108" xr:uid="{00000000-0005-0000-0000-00006C000000}"/>
    <cellStyle name="Нейтральный" xfId="109" xr:uid="{00000000-0005-0000-0000-00006D000000}"/>
    <cellStyle name="Обычный" xfId="0" builtinId="0"/>
    <cellStyle name="Обычный 10" xfId="110" xr:uid="{00000000-0005-0000-0000-00006E000000}"/>
    <cellStyle name="Обычный 2" xfId="111" xr:uid="{00000000-0005-0000-0000-00006F000000}"/>
    <cellStyle name="Обычный 3" xfId="112" xr:uid="{00000000-0005-0000-0000-000070000000}"/>
    <cellStyle name="Плохой" xfId="113" xr:uid="{00000000-0005-0000-0000-000071000000}"/>
    <cellStyle name="Поле ввода" xfId="114" xr:uid="{00000000-0005-0000-0000-000072000000}"/>
    <cellStyle name="Пояснение" xfId="115" xr:uid="{00000000-0005-0000-0000-000073000000}"/>
    <cellStyle name="Примечание" xfId="116" xr:uid="{00000000-0005-0000-0000-000074000000}"/>
    <cellStyle name="Примечание 2" xfId="117" xr:uid="{00000000-0005-0000-0000-000075000000}"/>
    <cellStyle name="Примечание 3" xfId="118" xr:uid="{00000000-0005-0000-0000-000076000000}"/>
    <cellStyle name="Примечание 4" xfId="119" xr:uid="{00000000-0005-0000-0000-000077000000}"/>
    <cellStyle name="Примечание 5" xfId="120" xr:uid="{00000000-0005-0000-0000-000078000000}"/>
    <cellStyle name="Связанная ячейка" xfId="121" xr:uid="{00000000-0005-0000-0000-000079000000}"/>
    <cellStyle name="Стиль 1" xfId="122" xr:uid="{00000000-0005-0000-0000-00007A000000}"/>
    <cellStyle name="ТЕКСТ" xfId="123" xr:uid="{00000000-0005-0000-0000-00007B000000}"/>
    <cellStyle name="Текст предупреждения" xfId="124" xr:uid="{00000000-0005-0000-0000-00007C000000}"/>
    <cellStyle name="Текстовый" xfId="125" xr:uid="{00000000-0005-0000-0000-00007D000000}"/>
    <cellStyle name="Тысячи [0]_3Com" xfId="126" xr:uid="{00000000-0005-0000-0000-00007E000000}"/>
    <cellStyle name="Тысячи_3Com" xfId="127" xr:uid="{00000000-0005-0000-0000-00007F000000}"/>
    <cellStyle name="ФИКСИРОВАННЫЙ" xfId="128" xr:uid="{00000000-0005-0000-0000-000080000000}"/>
    <cellStyle name="Финансовый 2" xfId="129" xr:uid="{00000000-0005-0000-0000-000081000000}"/>
    <cellStyle name="Формула" xfId="130" xr:uid="{00000000-0005-0000-0000-000082000000}"/>
    <cellStyle name="ФормулаВБ" xfId="131" xr:uid="{00000000-0005-0000-0000-000083000000}"/>
    <cellStyle name="ФормулаНаКонтроль" xfId="132" xr:uid="{00000000-0005-0000-0000-000084000000}"/>
    <cellStyle name="Хороший" xfId="133" xr:uid="{00000000-0005-0000-0000-000085000000}"/>
    <cellStyle name="Џђћ–…ќ’ќ›‰" xfId="134" xr:uid="{00000000-0005-0000-0000-00008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1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4.xml" /><Relationship Id="rId5" Type="http://schemas.openxmlformats.org/officeDocument/2006/relationships/externalLink" Target="externalLinks/externalLink3.xml" /><Relationship Id="rId10" Type="http://schemas.openxmlformats.org/officeDocument/2006/relationships/calcChain" Target="calcChain.xml" /><Relationship Id="rId4" Type="http://schemas.openxmlformats.org/officeDocument/2006/relationships/externalLink" Target="externalLinks/externalLink2.xml" /><Relationship Id="rId9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&#1040;&#1091;&#1076;&#1080;&#1090;&#1086;&#1088;/Desktop/&#1040;&#1074;&#1080;&#1072;&#1089;&#1087;&#1077;&#1094;&#1084;&#1086;&#1085;&#1090;&#1072;&#1078;%20&#1057;&#1086;&#1087;&#1088;&#1086;&#1074;&#1086;&#1078;&#1076;&#1077;&#1085;&#1080;&#1077;/&#1054;%20&#1085;&#1072;&#1083;&#1080;&#1095;&#1080;&#1080;%20&#1090;&#1077;&#1093;&#1085;&#1080;&#1095;&#1077;&#1089;&#1082;&#1086;&#1081;%20&#1074;&#1086;&#1079;&#1084;&#1086;&#1078;&#1085;&#1086;&#1089;&#1090;&#1080;%20(7&#1076;&#1085;%20&#1087;&#1086;%20&#1087;&#1080;&#1089;&#1100;%20&#1079;&#1072;&#1087;&#1088;&#1086;&#1089;&#1091;)/2015/JKH.OPEN.INFO.QUARTER.WARM.%203%20kv%20&#1040;&#1074;&#1080;&#1072;&#1082;&#1086;&#1088;%20&#1101;&#1083;&#1077;&#1082;&#1090;&#1088;&#1086;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&#1040;&#1074;&#1080;&#1072;&#1082;&#1086;&#1088;%20&#1089;&#1086;&#1087;&#1088;&#1086;&#1074;&#1086;&#1078;%202013%20&#1101;&#1083;&#1077;&#1082;&#1090;&#1088;&#1086;/&#1060;&#1086;&#1088;&#1084;&#1072;%2046-&#1069;&#1069;%20(&#1084;&#1077;&#1089;&#1103;&#1095;&#1085;&#1072;&#1103;)/&#1060;%2046%20&#1045;&#1056;%202019/46EP.STX(v1.0)&#1103;&#1085;&#1074;.2019%20&#1040;&#1074;&#1080;&#1072;&#1082;&#1086;&#1088;.xlsb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&#1040;&#1074;&#1080;&#1072;&#1082;&#1086;&#1088;%20&#1089;&#1086;&#1087;&#1088;&#1086;&#1074;&#1086;&#1078;%202013%20&#1101;&#1083;&#1077;&#1082;&#1090;&#1088;&#1086;/&#1050;&#1088;&#1080;&#1090;&#1077;&#1088;&#1080;&#1080;%20&#1101;&#1085;&#1077;&#1088;&#1075;&#1086;&#1089;&#1077;&#1090;%20&#1086;&#1088;&#1075;&#1072;&#1085;&#1080;&#1079;%20&#1082;%20&#1087;&#1080;&#1089;&#1100;&#1084;&#1091;%20&#8470;15_1703%20&#1086;&#1090;%2018.03.2015/&#1050;&#1088;&#1080;&#1090;&#1077;&#1088;&#1080;&#1080;%20&#1089;%20&#1055;&#1086;&#1088;&#1090;&#1072;&#1083;&#1072;%20&#1052;&#1080;&#1085;&#1101;&#1085;&#1077;&#1088;&#1075;&#1086;%20&#1085;&#1072;%202018&#1075;%2026.05.17.xls" TargetMode="External" 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&#1040;&#1074;&#1080;&#1072;&#1082;&#1086;&#1088;%20&#1089;&#1086;&#1087;&#1088;&#1086;&#1074;&#1086;&#1078;%202013%20&#1101;&#1083;&#1077;&#1082;&#1090;&#1088;&#1086;/&#1060;&#1086;&#1088;&#1084;&#1072;%2046-&#1069;&#1069;%20(&#1084;&#1077;&#1089;&#1103;&#1095;&#1085;&#1072;&#1103;)/&#1060;%2046%20&#1045;&#1056;%202019/&#1063;&#1063;&#1048;%202019%20&#1060;&#1072;&#1082;&#1090;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ТС доступ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modHyp"/>
      <sheetName val="modChange"/>
      <sheetName val="modPROV"/>
      <sheetName val="modTitleSheetHeaders"/>
      <sheetName val="modServiceModule"/>
      <sheetName val="modClassifierValidate"/>
      <sheetName val="modInfo"/>
      <sheetName val="Паспорт"/>
      <sheetName val="REESTR_ORG"/>
      <sheetName val="REESTR_FILTERED"/>
      <sheetName val="REESTR_MO"/>
      <sheetName val="modfrmReestr"/>
      <sheetName val="modCommandButton"/>
      <sheetName val="modWindowClipboard"/>
      <sheetName val="modDblClick"/>
      <sheetName val="modfrmDateChoose"/>
      <sheetName val="modReestr"/>
    </sheetNames>
    <sheetDataSet>
      <sheetData sheetId="0"/>
      <sheetData sheetId="1"/>
      <sheetData sheetId="2">
        <row r="20">
          <cell r="G20" t="str">
            <v>ОАО “Авиакор - авиационный завод”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95">
          <cell r="J95">
            <v>1.3921100000000002</v>
          </cell>
          <cell r="K95">
            <v>2.4400000000000002E-2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  <sheetName val="Приложение 5"/>
      <sheetName val="Подстанции (передача)"/>
      <sheetName val="ВЛ_КЛ (передача)"/>
      <sheetName val="ВЛ_ КЛ"/>
    </sheetNames>
    <sheetDataSet>
      <sheetData sheetId="0"/>
      <sheetData sheetId="1">
        <row r="73">
          <cell r="J73">
            <v>106.14999999999999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о актам"/>
      <sheetName val="платежи"/>
      <sheetName val="янв"/>
      <sheetName val="фев"/>
      <sheetName val="март"/>
      <sheetName val="апр"/>
      <sheetName val="май"/>
      <sheetName val="июнь"/>
      <sheetName val="1пол"/>
      <sheetName val="июль"/>
      <sheetName val="авг"/>
      <sheetName val="сен"/>
      <sheetName val="окт"/>
      <sheetName val="ноя"/>
      <sheetName val="дек"/>
      <sheetName val="год"/>
      <sheetName val="расч. ЧЧИ"/>
      <sheetName val="дог.Самараэнерго"/>
      <sheetName val="пр10 2017"/>
      <sheetName val="пр10 2016"/>
      <sheetName val="пр10"/>
      <sheetName val="заявл мощн."/>
    </sheetNames>
    <sheetDataSet>
      <sheetData sheetId="0"/>
      <sheetData sheetId="1"/>
      <sheetData sheetId="2"/>
      <sheetData sheetId="3">
        <row r="21">
          <cell r="K21">
            <v>8.5436599999999991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W21"/>
  <sheetViews>
    <sheetView tabSelected="1" zoomScale="83" zoomScaleNormal="83" workbookViewId="0">
      <selection activeCell="A2" sqref="A2:D2"/>
    </sheetView>
  </sheetViews>
  <sheetFormatPr defaultRowHeight="12.75"/>
  <cols>
    <col min="1" max="1" width="15.5078125" customWidth="1"/>
    <col min="2" max="2" width="43.28515625" customWidth="1"/>
    <col min="3" max="3" width="14.0234375" customWidth="1"/>
    <col min="4" max="4" width="21.57421875" customWidth="1"/>
    <col min="5" max="5" width="20.2265625" customWidth="1"/>
    <col min="6" max="6" width="16.44921875" hidden="1" customWidth="1"/>
    <col min="7" max="7" width="6.3359375" hidden="1" customWidth="1"/>
    <col min="8" max="8" width="8.76171875" hidden="1" customWidth="1"/>
    <col min="9" max="9" width="11.0546875" hidden="1" customWidth="1"/>
    <col min="10" max="10" width="9.57421875" hidden="1" customWidth="1"/>
    <col min="11" max="11" width="7.953125" hidden="1" customWidth="1"/>
    <col min="12" max="12" width="6.3359375" hidden="1" customWidth="1"/>
    <col min="13" max="13" width="10.24609375" hidden="1" customWidth="1"/>
    <col min="14" max="14" width="11.19140625" hidden="1" customWidth="1"/>
    <col min="15" max="15" width="12.80859375" hidden="1" customWidth="1"/>
    <col min="16" max="18" width="9.16796875" hidden="1" customWidth="1"/>
    <col min="19" max="19" width="14.5625" hidden="1" customWidth="1"/>
    <col min="21" max="22" width="9.16796875" style="32"/>
  </cols>
  <sheetData>
    <row r="1" spans="1:23">
      <c r="B1" s="20"/>
    </row>
    <row r="2" spans="1:23" s="26" customFormat="1" ht="37.5" customHeight="1">
      <c r="A2" s="38" t="s">
        <v>39</v>
      </c>
      <c r="B2" s="38"/>
      <c r="C2" s="38"/>
      <c r="D2" s="38"/>
      <c r="U2" s="33"/>
      <c r="V2" s="33"/>
    </row>
    <row r="3" spans="1:23" ht="28.5" customHeight="1">
      <c r="A3" s="16" t="s">
        <v>0</v>
      </c>
      <c r="B3" s="16" t="s">
        <v>1</v>
      </c>
      <c r="C3" s="16" t="s">
        <v>3</v>
      </c>
      <c r="D3" s="16" t="s">
        <v>2</v>
      </c>
    </row>
    <row r="4" spans="1:23">
      <c r="A4" s="15">
        <v>1</v>
      </c>
      <c r="B4" s="15">
        <v>2</v>
      </c>
      <c r="C4" s="15"/>
      <c r="D4" s="15">
        <v>3</v>
      </c>
    </row>
    <row r="5" spans="1:23" ht="78.75">
      <c r="A5" s="31" t="s">
        <v>33</v>
      </c>
      <c r="B5" s="22" t="s">
        <v>26</v>
      </c>
      <c r="C5" s="16"/>
      <c r="D5" s="23" t="s">
        <v>27</v>
      </c>
      <c r="F5" t="s">
        <v>16</v>
      </c>
      <c r="U5" s="34"/>
      <c r="V5" s="35"/>
      <c r="W5" s="32"/>
    </row>
    <row r="6" spans="1:23" ht="62.25" customHeight="1">
      <c r="A6" s="40" t="s">
        <v>34</v>
      </c>
      <c r="B6" s="1" t="s">
        <v>17</v>
      </c>
      <c r="C6" s="16" t="s">
        <v>4</v>
      </c>
      <c r="D6" s="19">
        <f>SUM(D7:D8)</f>
        <v>0</v>
      </c>
      <c r="E6" s="41" t="s">
        <v>25</v>
      </c>
      <c r="F6" s="3"/>
      <c r="G6" s="3"/>
      <c r="H6" s="3"/>
      <c r="I6" s="3" t="s">
        <v>13</v>
      </c>
      <c r="J6" s="3" t="s">
        <v>14</v>
      </c>
      <c r="K6" s="3" t="s">
        <v>15</v>
      </c>
      <c r="L6" s="3" t="s">
        <v>6</v>
      </c>
      <c r="N6" s="14" t="s">
        <v>19</v>
      </c>
      <c r="O6" s="14" t="s">
        <v>18</v>
      </c>
      <c r="P6" s="9" t="s">
        <v>20</v>
      </c>
      <c r="Q6" s="10" t="s">
        <v>21</v>
      </c>
      <c r="R6" s="14" t="s">
        <v>22</v>
      </c>
      <c r="S6" s="14" t="s">
        <v>23</v>
      </c>
      <c r="U6" s="36"/>
    </row>
    <row r="7" spans="1:23" ht="24.75" customHeight="1">
      <c r="A7" s="40"/>
      <c r="B7" s="2" t="s">
        <v>12</v>
      </c>
      <c r="C7" s="16" t="s">
        <v>4</v>
      </c>
      <c r="D7" s="19">
        <v>0</v>
      </c>
      <c r="E7" s="41"/>
      <c r="F7" s="4" t="s">
        <v>9</v>
      </c>
      <c r="G7" s="5">
        <v>600</v>
      </c>
      <c r="H7" s="6">
        <f>SUM(I7:L7)</f>
        <v>1.4165100000000002</v>
      </c>
      <c r="I7" s="7"/>
      <c r="J7" s="7"/>
      <c r="K7" s="7">
        <f>'[2]Отпуск ЭЭ сет организациями'!$J$95</f>
        <v>1.3921100000000002</v>
      </c>
      <c r="L7" s="7">
        <f>'[2]Отпуск ЭЭ сет организациями'!$K$95</f>
        <v>2.4400000000000002E-2</v>
      </c>
      <c r="N7" s="3">
        <v>10</v>
      </c>
      <c r="O7" s="24">
        <f>'[3]Приложение 2'!$J$73</f>
        <v>106.14999999999999</v>
      </c>
      <c r="P7" s="8">
        <v>0.75</v>
      </c>
      <c r="Q7" s="3">
        <f>O7*P7</f>
        <v>79.612499999999997</v>
      </c>
      <c r="R7" s="25">
        <f>H7</f>
        <v>1.4165100000000002</v>
      </c>
      <c r="S7" s="12">
        <f>Q7-R7</f>
        <v>78.195989999999995</v>
      </c>
    </row>
    <row r="8" spans="1:23" ht="27" customHeight="1">
      <c r="A8" s="40"/>
      <c r="B8" s="2" t="s">
        <v>5</v>
      </c>
      <c r="C8" s="16" t="s">
        <v>4</v>
      </c>
      <c r="D8" s="19">
        <v>0</v>
      </c>
      <c r="E8" s="41"/>
      <c r="F8" s="4" t="s">
        <v>10</v>
      </c>
      <c r="G8" s="5">
        <v>610</v>
      </c>
      <c r="H8" s="6">
        <f>SUM(I8:L8)</f>
        <v>8.5436599999999991</v>
      </c>
      <c r="I8" s="7"/>
      <c r="J8" s="7"/>
      <c r="K8" s="7">
        <f>[4]янв!$K$21</f>
        <v>8.5436599999999991</v>
      </c>
      <c r="L8" s="7"/>
      <c r="N8" s="3"/>
      <c r="O8" s="8"/>
      <c r="P8" s="8"/>
      <c r="Q8" s="11"/>
      <c r="R8" s="3"/>
      <c r="S8" s="12"/>
    </row>
    <row r="9" spans="1:23" ht="25.5" customHeight="1">
      <c r="A9" s="40"/>
      <c r="B9" s="2" t="s">
        <v>6</v>
      </c>
      <c r="C9" s="16" t="s">
        <v>4</v>
      </c>
      <c r="D9" s="19">
        <v>0</v>
      </c>
      <c r="E9" s="41"/>
      <c r="F9" s="4" t="s">
        <v>11</v>
      </c>
      <c r="G9" s="5">
        <v>620</v>
      </c>
      <c r="H9" s="6">
        <f>H8-H7</f>
        <v>7.1271499999999985</v>
      </c>
      <c r="I9" s="7">
        <v>0</v>
      </c>
      <c r="J9" s="7">
        <f>J8-J7</f>
        <v>0</v>
      </c>
      <c r="K9" s="7"/>
      <c r="L9" s="7"/>
      <c r="M9" s="29">
        <f>SUM(I9:L9)</f>
        <v>0</v>
      </c>
      <c r="N9" s="13" t="s">
        <v>24</v>
      </c>
      <c r="O9" s="3"/>
      <c r="P9" s="3"/>
      <c r="Q9" s="3"/>
      <c r="R9" s="3">
        <f>SUM(R7:R8)</f>
        <v>1.4165100000000002</v>
      </c>
      <c r="S9" s="12">
        <f>SUM(S7:S8)</f>
        <v>78.195989999999995</v>
      </c>
    </row>
    <row r="10" spans="1:23" ht="93">
      <c r="A10" s="40" t="s">
        <v>35</v>
      </c>
      <c r="B10" s="17" t="s">
        <v>7</v>
      </c>
      <c r="C10" s="16" t="s">
        <v>4</v>
      </c>
      <c r="D10" s="19">
        <f>H9</f>
        <v>7.1271499999999985</v>
      </c>
      <c r="E10" s="41" t="s">
        <v>25</v>
      </c>
      <c r="F10" s="27" t="s">
        <v>32</v>
      </c>
      <c r="H10" s="28">
        <v>7.42</v>
      </c>
    </row>
    <row r="11" spans="1:23" ht="20.25" customHeight="1">
      <c r="A11" s="40"/>
      <c r="B11" s="2" t="s">
        <v>12</v>
      </c>
      <c r="C11" s="16"/>
      <c r="D11" s="18"/>
      <c r="E11" s="41"/>
      <c r="F11" t="s">
        <v>29</v>
      </c>
      <c r="N11" t="s">
        <v>30</v>
      </c>
      <c r="P11">
        <v>7.03</v>
      </c>
      <c r="Q11" t="s">
        <v>31</v>
      </c>
    </row>
    <row r="12" spans="1:23" ht="20.25" customHeight="1">
      <c r="A12" s="40"/>
      <c r="B12" s="2" t="s">
        <v>5</v>
      </c>
      <c r="C12" s="16" t="s">
        <v>4</v>
      </c>
      <c r="D12" s="19">
        <f>D10</f>
        <v>7.1271499999999985</v>
      </c>
      <c r="E12" s="41"/>
      <c r="F12" s="39" t="s">
        <v>28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23" ht="20.25" customHeight="1">
      <c r="A13" s="40"/>
      <c r="B13" s="2" t="s">
        <v>6</v>
      </c>
      <c r="C13" s="16" t="s">
        <v>4</v>
      </c>
      <c r="D13" s="30">
        <v>0</v>
      </c>
      <c r="E13" s="41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3" ht="12.75" customHeight="1"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3"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23"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>
      <c r="A17" t="s">
        <v>8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79.5" customHeight="1">
      <c r="A18" s="37" t="s">
        <v>36</v>
      </c>
      <c r="B18" s="37"/>
      <c r="C18" s="37"/>
      <c r="D18" s="37"/>
    </row>
    <row r="19" spans="1:19" ht="69.75" customHeight="1">
      <c r="A19" t="s">
        <v>37</v>
      </c>
      <c r="D19" t="s">
        <v>38</v>
      </c>
    </row>
    <row r="21" spans="1:19">
      <c r="A21" s="21"/>
    </row>
  </sheetData>
  <sheetProtection formatColumns="0" formatRows="0"/>
  <mergeCells count="7">
    <mergeCell ref="A18:D18"/>
    <mergeCell ref="A2:D2"/>
    <mergeCell ref="F12:S17"/>
    <mergeCell ref="A10:A13"/>
    <mergeCell ref="A6:A9"/>
    <mergeCell ref="E10:E13"/>
    <mergeCell ref="E6:E9"/>
  </mergeCells>
  <phoneticPr fontId="13" type="noConversion"/>
  <dataValidations count="1">
    <dataValidation type="decimal" allowBlank="1" showErrorMessage="1" errorTitle="Ошибка" error="Допускается ввод только действительных чисел!" sqref="H7:L9" xr:uid="{00000000-0002-0000-0000-000000000000}">
      <formula1>-9.99999999999999E+23</formula1>
      <formula2>9.99999999999999E+23</formula2>
    </dataValidation>
  </dataValidations>
  <pageMargins left="0.74803149606299213" right="0.6692913385826772" top="0.98425196850393704" bottom="0.98425196850393704" header="0.51181102362204722" footer="0.51181102362204722"/>
  <pageSetup paperSize="9" scale="9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35кВ и ниже</vt:lpstr>
      <vt:lpstr>Лист1</vt:lpstr>
      <vt:lpstr>35кВ и ниже!Область_печати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X</cp:lastModifiedBy>
  <cp:lastPrinted>2019-07-09T15:33:21Z</cp:lastPrinted>
  <dcterms:created xsi:type="dcterms:W3CDTF">2010-04-26T08:49:34Z</dcterms:created>
  <dcterms:modified xsi:type="dcterms:W3CDTF">2019-10-10T09:26:43Z</dcterms:modified>
</cp:coreProperties>
</file>